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C:\Users\Admin\AppData\Local\Temp\Rar$DIa9140.7710\"/>
    </mc:Choice>
  </mc:AlternateContent>
  <xr:revisionPtr revIDLastSave="0" documentId="13_ncr:1_{0F2BC932-5A25-43D6-BFBC-D70941A9DCB0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без учета счетов бюджета (2)" sheetId="1" r:id="rId1"/>
  </sheets>
  <definedNames>
    <definedName name="_xlnm.Print_Area" localSheetId="0">'без учета счетов бюджета (2)'!$A$1:$K$117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01" i="1" l="1"/>
  <c r="G101" i="1"/>
  <c r="F101" i="1"/>
  <c r="H86" i="1"/>
  <c r="H85" i="1" s="1"/>
  <c r="G86" i="1"/>
  <c r="G85" i="1" s="1"/>
  <c r="F86" i="1"/>
  <c r="F85" i="1" s="1"/>
  <c r="H115" i="1"/>
  <c r="G115" i="1"/>
  <c r="H111" i="1"/>
  <c r="H110" i="1" s="1"/>
  <c r="G111" i="1"/>
  <c r="G110" i="1" s="1"/>
  <c r="F111" i="1"/>
  <c r="F110" i="1" s="1"/>
  <c r="H108" i="1"/>
  <c r="G108" i="1"/>
  <c r="F108" i="1"/>
  <c r="H105" i="1"/>
  <c r="G105" i="1"/>
  <c r="F105" i="1"/>
  <c r="H77" i="1"/>
  <c r="H76" i="1" s="1"/>
  <c r="G77" i="1"/>
  <c r="G76" i="1" s="1"/>
  <c r="F77" i="1"/>
  <c r="F76" i="1" s="1"/>
  <c r="H99" i="1"/>
  <c r="H98" i="1" s="1"/>
  <c r="G99" i="1"/>
  <c r="G98" i="1" s="1"/>
  <c r="F99" i="1"/>
  <c r="F98" i="1" s="1"/>
  <c r="H96" i="1"/>
  <c r="G96" i="1"/>
  <c r="F96" i="1"/>
  <c r="H94" i="1"/>
  <c r="G94" i="1"/>
  <c r="F94" i="1"/>
  <c r="H89" i="1"/>
  <c r="G89" i="1"/>
  <c r="F89" i="1"/>
  <c r="H83" i="1"/>
  <c r="G83" i="1"/>
  <c r="F83" i="1"/>
  <c r="H80" i="1"/>
  <c r="H79" i="1" s="1"/>
  <c r="G80" i="1"/>
  <c r="G79" i="1" s="1"/>
  <c r="F80" i="1"/>
  <c r="F79" i="1" s="1"/>
  <c r="H74" i="1"/>
  <c r="G74" i="1"/>
  <c r="F74" i="1"/>
  <c r="H72" i="1"/>
  <c r="G72" i="1"/>
  <c r="F72" i="1"/>
  <c r="H70" i="1"/>
  <c r="G70" i="1"/>
  <c r="F70" i="1"/>
  <c r="H66" i="1"/>
  <c r="G66" i="1"/>
  <c r="F66" i="1"/>
  <c r="H61" i="1"/>
  <c r="G61" i="1"/>
  <c r="F61" i="1"/>
  <c r="H57" i="1"/>
  <c r="G57" i="1"/>
  <c r="F57" i="1"/>
  <c r="F51" i="1"/>
  <c r="F50" i="1" s="1"/>
  <c r="F48" i="1"/>
  <c r="H45" i="1"/>
  <c r="G45" i="1"/>
  <c r="F45" i="1"/>
  <c r="H42" i="1"/>
  <c r="G42" i="1"/>
  <c r="F42" i="1"/>
  <c r="H39" i="1"/>
  <c r="G39" i="1"/>
  <c r="F39" i="1"/>
  <c r="H36" i="1"/>
  <c r="G36" i="1"/>
  <c r="F36" i="1"/>
  <c r="H33" i="1"/>
  <c r="G33" i="1"/>
  <c r="F33" i="1"/>
  <c r="H30" i="1"/>
  <c r="G30" i="1"/>
  <c r="F30" i="1"/>
  <c r="G69" i="1" l="1"/>
  <c r="H69" i="1"/>
  <c r="G47" i="1" l="1"/>
  <c r="F47" i="1"/>
  <c r="F24" i="1"/>
  <c r="F26" i="1"/>
  <c r="F23" i="1" l="1"/>
  <c r="H53" i="1"/>
  <c r="G53" i="1"/>
  <c r="F35" i="1"/>
  <c r="H88" i="1" l="1"/>
  <c r="G88" i="1"/>
  <c r="F88" i="1"/>
  <c r="F91" i="1"/>
  <c r="G91" i="1"/>
  <c r="H91" i="1"/>
  <c r="H107" i="1" l="1"/>
  <c r="G107" i="1"/>
  <c r="F107" i="1"/>
  <c r="H104" i="1"/>
  <c r="G104" i="1"/>
  <c r="F104" i="1"/>
  <c r="H93" i="1"/>
  <c r="G93" i="1"/>
  <c r="F93" i="1"/>
  <c r="F69" i="1"/>
  <c r="H56" i="1"/>
  <c r="G56" i="1"/>
  <c r="F56" i="1"/>
  <c r="H65" i="1"/>
  <c r="G65" i="1"/>
  <c r="F65" i="1"/>
  <c r="H63" i="1"/>
  <c r="G63" i="1"/>
  <c r="F63" i="1"/>
  <c r="F103" i="1" l="1"/>
  <c r="G103" i="1"/>
  <c r="H103" i="1"/>
  <c r="H29" i="1"/>
  <c r="G29" i="1"/>
  <c r="F29" i="1"/>
  <c r="H114" i="1"/>
  <c r="H113" i="1" s="1"/>
  <c r="G114" i="1"/>
  <c r="G113" i="1" s="1"/>
  <c r="F114" i="1"/>
  <c r="F113" i="1" s="1"/>
  <c r="H82" i="1"/>
  <c r="H68" i="1" s="1"/>
  <c r="G82" i="1"/>
  <c r="G68" i="1" s="1"/>
  <c r="F82" i="1"/>
  <c r="F68" i="1" s="1"/>
  <c r="H60" i="1"/>
  <c r="H55" i="1" s="1"/>
  <c r="G60" i="1"/>
  <c r="G55" i="1" s="1"/>
  <c r="F60" i="1"/>
  <c r="F55" i="1" s="1"/>
  <c r="F53" i="1"/>
  <c r="H41" i="1"/>
  <c r="G41" i="1"/>
  <c r="F41" i="1"/>
  <c r="H35" i="1"/>
  <c r="G35" i="1"/>
  <c r="H44" i="1"/>
  <c r="G44" i="1"/>
  <c r="F44" i="1"/>
  <c r="H38" i="1"/>
  <c r="G38" i="1"/>
  <c r="F38" i="1"/>
  <c r="H32" i="1"/>
  <c r="G32" i="1"/>
  <c r="F32" i="1"/>
  <c r="H21" i="1"/>
  <c r="G21" i="1"/>
  <c r="F28" i="1" l="1"/>
  <c r="F19" i="1" s="1"/>
  <c r="H28" i="1"/>
  <c r="H19" i="1" s="1"/>
  <c r="G28" i="1"/>
  <c r="G19" i="1" s="1"/>
  <c r="F21" i="1"/>
  <c r="H117" i="1" l="1"/>
  <c r="G117" i="1"/>
  <c r="F117" i="1"/>
</calcChain>
</file>

<file path=xl/sharedStrings.xml><?xml version="1.0" encoding="utf-8"?>
<sst xmlns="http://schemas.openxmlformats.org/spreadsheetml/2006/main" count="387" uniqueCount="127">
  <si>
    <t>Приложение № 5</t>
  </si>
  <si>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</si>
  <si>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</si>
  <si>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</si>
  <si>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</si>
  <si>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</si>
  <si>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>Наименование показателя</t>
  </si>
  <si>
    <t>ЦС</t>
  </si>
  <si>
    <t>ВР</t>
  </si>
  <si>
    <t>Рз</t>
  </si>
  <si>
    <t>ПР</t>
  </si>
  <si>
    <t>Муниципальный проект  "Формирование современной городской среды"</t>
  </si>
  <si>
    <t>Поддержка муниципальных программ формирования современной городской среды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</si>
  <si>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</si>
  <si>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</si>
  <si>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</si>
  <si>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</si>
  <si>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02</t>
  </si>
  <si>
    <t>Комплекс процессных мероприятий «Безопасность жизнедеятельности поселения»</t>
  </si>
  <si>
    <t>Осуществление мероприятий в области обеспечения первичных мер пожарной безопасности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</si>
  <si>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</si>
  <si>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</si>
  <si>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</si>
  <si>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</si>
  <si>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</si>
  <si>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</si>
  <si>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</si>
  <si>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</si>
  <si>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</si>
  <si>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</si>
  <si>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01</t>
  </si>
  <si>
    <t>11</t>
  </si>
  <si>
    <t>Комплекс процессных мероприятий "Благоустройство территории поселения"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</si>
  <si>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</si>
  <si>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</si>
  <si>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Комплекс процессных мероприятий "Обеспечение деятельности  администрации"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</si>
  <si>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</si>
  <si>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</si>
  <si>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</si>
  <si>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</si>
  <si>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</si>
  <si>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</si>
  <si>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</si>
  <si>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13</t>
  </si>
  <si>
    <t>Выполнение других общегосударственных обязательств поселения</t>
  </si>
  <si>
    <t>Комплекс процессных мероприятий "Развитие жилищной и коммунальной инфраструктуры"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</si>
  <si>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</si>
  <si>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Мероприятия в области коммунального хозяйства</t>
  </si>
  <si>
    <t xml:space="preserve">Пенсии за выслугу лет лицам, замещавшим должности муниципальной службы </t>
  </si>
  <si>
    <t>Социальное обеспечение и иные выплаты населению</t>
  </si>
  <si>
    <t>300</t>
  </si>
  <si>
    <t>Условно утверждаемые расходы</t>
  </si>
  <si>
    <t>9990026150</t>
  </si>
  <si>
    <t>ИТОГО РАСХОДОВ</t>
  </si>
  <si>
    <t>Организация сбора и вывоза бытовых отходов и мусора</t>
  </si>
  <si>
    <t xml:space="preserve">Формирование системы документов территориального планирования </t>
  </si>
  <si>
    <t>12</t>
  </si>
  <si>
    <t>Непрограммные расходы</t>
  </si>
  <si>
    <t>9990000000</t>
  </si>
  <si>
    <t>Организация освещения улиц в населенных пунктах поселения</t>
  </si>
  <si>
    <t>"О бюджете Кокшайского сельского поселения</t>
  </si>
  <si>
    <t xml:space="preserve">Кокшайского сельского поселения Звениговского муниципального района Республики Марий Эл </t>
  </si>
  <si>
    <t>Муниципальная программа «Развитие территории Кокшайского сельского поселения Звениговского района Республики Марий Эл на 2022-2030 годы»</t>
  </si>
  <si>
    <t>Г100000000</t>
  </si>
  <si>
    <t>Г110200000</t>
  </si>
  <si>
    <t>Г110226880</t>
  </si>
  <si>
    <t>Г140400000</t>
  </si>
  <si>
    <t>Г140426700</t>
  </si>
  <si>
    <t>Г140426701</t>
  </si>
  <si>
    <t>Г140426710</t>
  </si>
  <si>
    <t>Г140426711</t>
  </si>
  <si>
    <t>Г140426730</t>
  </si>
  <si>
    <t>Г140500000</t>
  </si>
  <si>
    <t>Г140526800</t>
  </si>
  <si>
    <t>Г140526820</t>
  </si>
  <si>
    <t>Г140526830</t>
  </si>
  <si>
    <t>Г140526850</t>
  </si>
  <si>
    <t>Г140600000</t>
  </si>
  <si>
    <t>Г140626020</t>
  </si>
  <si>
    <t>Г140626030</t>
  </si>
  <si>
    <t>Г140626050</t>
  </si>
  <si>
    <t>Г140626080</t>
  </si>
  <si>
    <t>Г140700000</t>
  </si>
  <si>
    <t>Г140726520</t>
  </si>
  <si>
    <t>Г101000000</t>
  </si>
  <si>
    <t>Г101012010</t>
  </si>
  <si>
    <t>Г140426600</t>
  </si>
  <si>
    <t>Г140626070</t>
  </si>
  <si>
    <t>Г140626110</t>
  </si>
  <si>
    <t>Г140726100</t>
  </si>
  <si>
    <t>Муниципальный проект  "Реализация проектов и программ развития территории поселения, основанных на местных инициативах"</t>
  </si>
  <si>
    <t>Г120100000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</si>
  <si>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</si>
  <si>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Г140426731</t>
  </si>
  <si>
    <t>Осуществление первичного воинского учета органами местного самоуправления поселений,муниципальных и городских округов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</si>
  <si>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</si>
  <si>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Г140651180</t>
  </si>
  <si>
    <t>(тыс.рублей)</t>
  </si>
  <si>
    <t>2026 год</t>
  </si>
  <si>
    <t>2027 год</t>
  </si>
  <si>
    <t>240</t>
  </si>
  <si>
    <t>Иные закупки товаров, работ и услуг для обеспечения государственных (муниципальных) нужд</t>
  </si>
  <si>
    <t>Ремонт автомобильных дорог общего пользования за счет финансовой помощи из бюджета Звениговского района</t>
  </si>
  <si>
    <t>Г140426732</t>
  </si>
  <si>
    <t>Расходы на выплаты персоналу государственных (муниципальных) органов</t>
  </si>
  <si>
    <t>120</t>
  </si>
  <si>
    <t>850</t>
  </si>
  <si>
    <t>Уплата налогов, сборов и иных платежей</t>
  </si>
  <si>
    <t>870</t>
  </si>
  <si>
    <t>Резервные средства</t>
  </si>
  <si>
    <t>Расходы на оплату договоров гражданско-правового характера</t>
  </si>
  <si>
    <t>Г140626021</t>
  </si>
  <si>
    <t>Публичные нормативные социальные выплаты гражданам</t>
  </si>
  <si>
    <t>310</t>
  </si>
  <si>
    <t>Оценка недвижимости, признание прав и регулирование отношений по муниципальной собственности</t>
  </si>
  <si>
    <t>Г140626060</t>
  </si>
  <si>
    <t xml:space="preserve">группам (группам и подгруппам)видов расходов, разделам, подразделам классификации расходов бюджета </t>
  </si>
  <si>
    <t xml:space="preserve"> Республики Марий Эл на 2026 год</t>
  </si>
  <si>
    <t>и на плановый период 2027 и 2028 годов"</t>
  </si>
  <si>
    <t>на 2026 год и плановый период 2027 и 2028 годов</t>
  </si>
  <si>
    <t>2028 год</t>
  </si>
  <si>
    <t>Г1201S0018</t>
  </si>
  <si>
    <t>Г1201И0018</t>
  </si>
  <si>
    <t>Реализация проектов и программ развития территорий муниципальных образований в Республики Марий Эл, основанных на местных инициативах (Ремонт щебеночной дороги по адресу: Республика Марий Эл, Звениговский район, дер.Семеновка, ул.Селиванова от дома № 40 до дома № 57) за счет средств инициативных платежей</t>
  </si>
  <si>
    <t>Реализация проектов и программ развития территорий муниципальных образований в Республике Марий Эл, основанных на местных инициативах (Ремонт щебеночной дороги по адресу: Республика Марий Эл, Звениговский район, дер.Семеновка, ул.Селиванова от дома № 40 до дома № 57)</t>
  </si>
  <si>
    <t>Г14049Д004</t>
  </si>
  <si>
    <t xml:space="preserve"> от   декабря 2025 года №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</si>
</sst>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6">
    <font>
      <sz val="11"/>
      <name val="Calibri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3" fillId="0" borderId="4">
      <alignment vertical="top" wrapText="1"/>
    </xf>
  </cellStyleXfs>
  <cellXfs count="53">
    <xf numFmtId="0" fontId="0" fillId="0" borderId="0" xfId="0"/>
    <xf numFmtId="49" fontId="1" fillId="3" borderId="0" xfId="0" applyNumberFormat="1" applyFont="1" applyFill="1" applyAlignment="1">
      <alignment horizontal="left" vertical="center" wrapText="1"/>
    </xf>
    <xf numFmtId="0" fontId="1" fillId="3" borderId="0" xfId="0" applyFont="1" applyFill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shrinkToFit="1"/>
    </xf>
    <xf numFmtId="49" fontId="1" fillId="3" borderId="0" xfId="0" applyNumberFormat="1" applyFont="1" applyFill="1" applyAlignment="1">
      <alignment horizontal="center" vertical="center"/>
    </xf>
    <xf numFmtId="49" fontId="2" fillId="3" borderId="0" xfId="0" applyNumberFormat="1" applyFont="1" applyFill="1" applyAlignment="1">
      <alignment horizontal="center" vertical="center" shrinkToFit="1"/>
    </xf>
    <xf numFmtId="0" fontId="2" fillId="0" borderId="0" xfId="1" applyFont="1" applyBorder="1" applyAlignment="1">
      <alignment horizontal="justify" vertical="center" wrapText="1"/>
    </xf>
    <xf numFmtId="0" fontId="2" fillId="2" borderId="0" xfId="0" applyFont="1" applyFill="1" applyAlignment="1">
      <alignment wrapText="1"/>
    </xf>
    <xf numFmtId="0" fontId="1" fillId="0" borderId="0" xfId="0" applyFont="1" applyAlignment="1">
      <alignment wrapText="1"/>
    </xf>
    <xf numFmtId="49" fontId="1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vertical="center" wrapText="1"/>
    </xf>
    <xf numFmtId="0" fontId="2" fillId="3" borderId="0" xfId="0" applyFont="1" applyFill="1" applyAlignment="1">
      <alignment horizontal="justify" vertical="center" wrapText="1"/>
    </xf>
    <xf numFmtId="164" fontId="2" fillId="4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horizontal="justify" vertical="center"/>
    </xf>
    <xf numFmtId="164" fontId="1" fillId="4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9" fontId="1" fillId="3" borderId="0" xfId="0" applyNumberFormat="1" applyFont="1" applyFill="1" applyAlignment="1">
      <alignment horizontal="center" vertical="center" shrinkToFit="1"/>
    </xf>
    <xf numFmtId="0" fontId="1" fillId="4" borderId="0" xfId="0" applyFont="1" applyFill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2" fillId="3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65" fontId="5" fillId="4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vertical="top" wrapText="1"/>
    </xf>
    <xf numFmtId="1" fontId="2" fillId="0" borderId="0" xfId="0" applyNumberFormat="1" applyFont="1" applyAlignment="1">
      <alignment horizontal="center" vertical="center" shrinkToFit="1"/>
    </xf>
    <xf numFmtId="0" fontId="1" fillId="4" borderId="0" xfId="0" applyFont="1" applyFill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4" borderId="0" xfId="0" applyFont="1" applyFill="1" applyAlignment="1">
      <alignment horizontal="justify" vertical="center" wrapText="1"/>
    </xf>
    <xf numFmtId="0" fontId="2" fillId="4" borderId="0" xfId="0" applyFont="1" applyFill="1" applyAlignment="1">
      <alignment horizontal="justify" vertical="center" wrapText="1"/>
    </xf>
    <xf numFmtId="1" fontId="2" fillId="4" borderId="0" xfId="0" applyNumberFormat="1" applyFont="1" applyFill="1" applyAlignment="1">
      <alignment horizontal="center" vertical="center" shrinkToFit="1"/>
    </xf>
    <xf numFmtId="0" fontId="5" fillId="0" borderId="0" xfId="0" applyFont="1" applyAlignment="1">
      <alignment horizontal="justify" vertical="center" wrapText="1"/>
    </xf>
    <xf numFmtId="165" fontId="2" fillId="4" borderId="0" xfId="0" applyNumberFormat="1" applyFont="1" applyFill="1" applyAlignment="1">
      <alignment horizontal="justify" vertical="center" wrapText="1"/>
    </xf>
    <xf numFmtId="165" fontId="2" fillId="4" borderId="0" xfId="0" applyNumberFormat="1" applyFont="1" applyFill="1" applyAlignment="1">
      <alignment horizontal="center" vertical="center" shrinkToFit="1"/>
    </xf>
    <xf numFmtId="164" fontId="2" fillId="5" borderId="0" xfId="0" applyNumberFormat="1" applyFont="1" applyFill="1" applyAlignment="1">
      <alignment horizontal="center" vertical="center" wrapText="1"/>
    </xf>
    <xf numFmtId="164" fontId="1" fillId="5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right" wrapText="1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2" borderId="0" xfId="0" applyFont="1" applyFill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right" vertical="center" wrapText="1"/>
    </xf>
  </cellXfs>
  <cellStyles count="2">
    <cellStyle name="xl61" xfId="1" xr:uid="{00000000-0005-0000-0000-000000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7"/>
  <sheetViews>
    <sheetView tabSelected="1" workbookViewId="0">
      <selection activeCell="A12" sqref="A12:H12"/>
    </sheetView>
  </sheetViews>
  <sheetFormatPr defaultColWidth="9.140625" defaultRowHeight="18.75"/>
  <cols>
    <col min="1" max="1" width="79.7109375" style="26" customWidth="1"/>
    <col min="2" max="2" width="16.85546875" style="26" customWidth="1"/>
    <col min="3" max="3" width="7.85546875" style="26" customWidth="1"/>
    <col min="4" max="4" width="6.85546875" style="26" customWidth="1"/>
    <col min="5" max="5" width="7" style="26" customWidth="1"/>
    <col min="6" max="6" width="18.5703125" style="26" customWidth="1"/>
    <col min="7" max="7" width="18.7109375" style="26" customWidth="1"/>
    <col min="8" max="8" width="17.28515625" style="26" customWidth="1"/>
    <col min="9" max="16384" width="9.140625" style="26"/>
  </cols>
  <sheetData>
    <row r="1" spans="1:8" ht="18.75" customHeight="1">
      <c r="A1" s="7"/>
      <c r="B1" s="44" t="s">
        <v>0</v>
      </c>
      <c r="C1" s="44"/>
      <c r="D1" s="44"/>
      <c r="E1" s="44"/>
      <c r="F1" s="44"/>
      <c r="G1" s="44"/>
      <c r="H1" s="44"/>
    </row>
    <row r="2" spans="1:8" ht="18.75" customHeight="1">
      <c r="A2" s="7"/>
      <c r="B2" s="44" t="s">
        <v>1</v>
      </c>
      <c r="C2" s="44"/>
      <c r="D2" s="44"/>
      <c r="E2" s="44"/>
      <c r="F2" s="44"/>
      <c r="G2" s="44"/>
      <c r="H2" s="44"/>
    </row>
    <row r="3" spans="1:8" ht="18.75" customHeight="1">
      <c r="A3" s="7"/>
      <c r="B3" s="44" t="s">
        <v>60</v>
      </c>
      <c r="C3" s="44"/>
      <c r="D3" s="44"/>
      <c r="E3" s="44"/>
      <c r="F3" s="44"/>
      <c r="G3" s="44"/>
      <c r="H3" s="44"/>
    </row>
    <row r="4" spans="1:8" ht="18.75" customHeight="1">
      <c r="A4" s="7"/>
      <c r="B4" s="52" t="s">
        <v>2</v>
      </c>
      <c r="C4" s="52"/>
      <c r="D4" s="52"/>
      <c r="E4" s="52"/>
      <c r="F4" s="52"/>
      <c r="G4" s="52"/>
      <c r="H4" s="52"/>
    </row>
    <row r="5" spans="1:8" ht="18.75" customHeight="1">
      <c r="A5" s="7"/>
      <c r="B5" s="44" t="s">
        <v>117</v>
      </c>
      <c r="C5" s="44"/>
      <c r="D5" s="44"/>
      <c r="E5" s="44"/>
      <c r="F5" s="44"/>
      <c r="G5" s="44"/>
      <c r="H5" s="44"/>
    </row>
    <row r="6" spans="1:8" ht="18.75" customHeight="1">
      <c r="A6" s="7"/>
      <c r="B6" s="44" t="s">
        <v>118</v>
      </c>
      <c r="C6" s="44"/>
      <c r="D6" s="44"/>
      <c r="E6" s="44"/>
      <c r="F6" s="44"/>
      <c r="G6" s="44"/>
      <c r="H6" s="44"/>
    </row>
    <row r="7" spans="1:8" ht="18.75" customHeight="1">
      <c r="A7" s="7"/>
      <c r="B7" s="44" t="s">
        <v>126</v>
      </c>
      <c r="C7" s="44"/>
      <c r="D7" s="44"/>
      <c r="E7" s="44"/>
      <c r="F7" s="44"/>
      <c r="G7" s="44"/>
      <c r="H7" s="44"/>
    </row>
    <row r="8" spans="1:8">
      <c r="A8" s="7"/>
      <c r="B8" s="7"/>
      <c r="C8" s="7"/>
      <c r="D8" s="7"/>
      <c r="E8" s="7"/>
      <c r="F8" s="7"/>
    </row>
    <row r="9" spans="1:8" ht="18.75" customHeight="1">
      <c r="A9" s="51" t="s">
        <v>3</v>
      </c>
      <c r="B9" s="51"/>
      <c r="C9" s="51"/>
      <c r="D9" s="51"/>
      <c r="E9" s="51"/>
      <c r="F9" s="51"/>
      <c r="G9" s="51"/>
      <c r="H9" s="51"/>
    </row>
    <row r="10" spans="1:8" ht="18.75" customHeight="1">
      <c r="A10" s="51" t="s">
        <v>4</v>
      </c>
      <c r="B10" s="51"/>
      <c r="C10" s="51"/>
      <c r="D10" s="51"/>
      <c r="E10" s="51"/>
      <c r="F10" s="51"/>
      <c r="G10" s="51"/>
      <c r="H10" s="51"/>
    </row>
    <row r="11" spans="1:8" ht="15.75" customHeight="1">
      <c r="A11" s="51" t="s">
        <v>5</v>
      </c>
      <c r="B11" s="51"/>
      <c r="C11" s="51"/>
      <c r="D11" s="51"/>
      <c r="E11" s="51"/>
      <c r="F11" s="51"/>
      <c r="G11" s="51"/>
      <c r="H11" s="51"/>
    </row>
    <row r="12" spans="1:8" ht="18.75" customHeight="1">
      <c r="A12" s="48" t="s">
        <v>116</v>
      </c>
      <c r="B12" s="48"/>
      <c r="C12" s="48"/>
      <c r="D12" s="48"/>
      <c r="E12" s="48"/>
      <c r="F12" s="48"/>
      <c r="G12" s="48"/>
      <c r="H12" s="48"/>
    </row>
    <row r="13" spans="1:8" ht="20.25" customHeight="1">
      <c r="A13" s="48" t="s">
        <v>61</v>
      </c>
      <c r="B13" s="48"/>
      <c r="C13" s="48"/>
      <c r="D13" s="48"/>
      <c r="E13" s="48"/>
      <c r="F13" s="48"/>
      <c r="G13" s="48"/>
      <c r="H13" s="48"/>
    </row>
    <row r="14" spans="1:8" s="27" customFormat="1" ht="20.25" customHeight="1">
      <c r="A14" s="48" t="s">
        <v>119</v>
      </c>
      <c r="B14" s="48"/>
      <c r="C14" s="48"/>
      <c r="D14" s="48"/>
      <c r="E14" s="48"/>
      <c r="F14" s="48"/>
      <c r="G14" s="48"/>
      <c r="H14" s="48"/>
    </row>
    <row r="15" spans="1:8" ht="22.5" customHeight="1">
      <c r="A15" s="45" t="s">
        <v>97</v>
      </c>
      <c r="B15" s="46"/>
      <c r="C15" s="46"/>
      <c r="D15" s="46"/>
      <c r="E15" s="46"/>
      <c r="F15" s="46"/>
      <c r="G15" s="46"/>
      <c r="H15" s="47"/>
    </row>
    <row r="16" spans="1:8" ht="26.25" customHeight="1">
      <c r="A16" s="49" t="s">
        <v>6</v>
      </c>
      <c r="B16" s="49" t="s">
        <v>7</v>
      </c>
      <c r="C16" s="49" t="s">
        <v>8</v>
      </c>
      <c r="D16" s="49" t="s">
        <v>9</v>
      </c>
      <c r="E16" s="49" t="s">
        <v>10</v>
      </c>
      <c r="F16" s="49" t="s">
        <v>98</v>
      </c>
      <c r="G16" s="49" t="s">
        <v>99</v>
      </c>
      <c r="H16" s="49" t="s">
        <v>120</v>
      </c>
    </row>
    <row r="17" spans="1:8">
      <c r="A17" s="50"/>
      <c r="B17" s="50"/>
      <c r="C17" s="50"/>
      <c r="D17" s="50"/>
      <c r="E17" s="50"/>
      <c r="F17" s="50"/>
      <c r="G17" s="50"/>
      <c r="H17" s="50"/>
    </row>
    <row r="18" spans="1:8">
      <c r="A18" s="35">
        <v>1</v>
      </c>
      <c r="B18" s="35">
        <v>2</v>
      </c>
      <c r="C18" s="35">
        <v>3</v>
      </c>
      <c r="D18" s="35">
        <v>4</v>
      </c>
      <c r="E18" s="35">
        <v>5</v>
      </c>
      <c r="F18" s="35">
        <v>6</v>
      </c>
      <c r="G18" s="35">
        <v>7</v>
      </c>
      <c r="H18" s="35">
        <v>8</v>
      </c>
    </row>
    <row r="19" spans="1:8" ht="53.25" customHeight="1">
      <c r="A19" s="8" t="s">
        <v>62</v>
      </c>
      <c r="B19" s="9" t="s">
        <v>63</v>
      </c>
      <c r="C19" s="10"/>
      <c r="D19" s="10"/>
      <c r="E19" s="10"/>
      <c r="F19" s="14">
        <f>F20+F28+F55+F68+F103+F110+F114+F23</f>
        <v>14971.42814</v>
      </c>
      <c r="G19" s="14">
        <f>G20+G28+G55+G68+G103+G110+G114</f>
        <v>9890.1329999999998</v>
      </c>
      <c r="H19" s="14">
        <f>H20+H28+H55+H68+H103+H110+H114</f>
        <v>10269.215999999999</v>
      </c>
    </row>
    <row r="20" spans="1:8" ht="49.5" hidden="1" customHeight="1">
      <c r="A20" s="11" t="s">
        <v>11</v>
      </c>
      <c r="B20" s="5" t="s">
        <v>64</v>
      </c>
      <c r="C20" s="10"/>
      <c r="D20" s="3"/>
      <c r="E20" s="3"/>
      <c r="F20" s="14">
        <v>0</v>
      </c>
      <c r="G20" s="14">
        <v>0</v>
      </c>
      <c r="H20" s="14">
        <v>0</v>
      </c>
    </row>
    <row r="21" spans="1:8" ht="41.25" hidden="1" customHeight="1">
      <c r="A21" s="12" t="s">
        <v>12</v>
      </c>
      <c r="B21" s="5" t="s">
        <v>65</v>
      </c>
      <c r="C21" s="9"/>
      <c r="D21" s="3"/>
      <c r="E21" s="3"/>
      <c r="F21" s="41">
        <f>F22</f>
        <v>0</v>
      </c>
      <c r="G21" s="22">
        <f>G22</f>
        <v>0</v>
      </c>
      <c r="H21" s="22">
        <f>H22</f>
        <v>0</v>
      </c>
    </row>
    <row r="22" spans="1:8" ht="54" hidden="1" customHeight="1">
      <c r="A22" s="13" t="s">
        <v>13</v>
      </c>
      <c r="B22" s="5" t="s">
        <v>65</v>
      </c>
      <c r="C22" s="9" t="s">
        <v>14</v>
      </c>
      <c r="D22" s="3" t="s">
        <v>15</v>
      </c>
      <c r="E22" s="3" t="s">
        <v>16</v>
      </c>
      <c r="F22" s="41"/>
      <c r="G22" s="22"/>
      <c r="H22" s="22"/>
    </row>
    <row r="23" spans="1:8" ht="58.5" customHeight="1">
      <c r="A23" s="11" t="s">
        <v>90</v>
      </c>
      <c r="B23" s="5" t="s">
        <v>91</v>
      </c>
      <c r="C23" s="9"/>
      <c r="D23" s="3"/>
      <c r="E23" s="3"/>
      <c r="F23" s="41">
        <f>F24+F26</f>
        <v>1504.70514</v>
      </c>
      <c r="G23" s="14">
        <v>0</v>
      </c>
      <c r="H23" s="14">
        <v>0</v>
      </c>
    </row>
    <row r="24" spans="1:8" ht="121.5" customHeight="1">
      <c r="A24" s="28" t="s">
        <v>123</v>
      </c>
      <c r="B24" s="29" t="s">
        <v>122</v>
      </c>
      <c r="C24" s="9"/>
      <c r="D24" s="3"/>
      <c r="E24" s="3"/>
      <c r="F24" s="41">
        <f>F25</f>
        <v>100</v>
      </c>
      <c r="G24" s="14">
        <v>0</v>
      </c>
      <c r="H24" s="14">
        <v>0</v>
      </c>
    </row>
    <row r="25" spans="1:8" ht="42.75" customHeight="1">
      <c r="A25" s="30" t="s">
        <v>13</v>
      </c>
      <c r="B25" s="29" t="s">
        <v>122</v>
      </c>
      <c r="C25" s="9" t="s">
        <v>14</v>
      </c>
      <c r="D25" s="3" t="s">
        <v>22</v>
      </c>
      <c r="E25" s="3" t="s">
        <v>56</v>
      </c>
      <c r="F25" s="41">
        <v>100</v>
      </c>
      <c r="G25" s="14">
        <v>0</v>
      </c>
      <c r="H25" s="14">
        <v>0</v>
      </c>
    </row>
    <row r="26" spans="1:8" ht="106.5" customHeight="1">
      <c r="A26" s="18" t="s">
        <v>124</v>
      </c>
      <c r="B26" s="29" t="s">
        <v>121</v>
      </c>
      <c r="C26" s="9"/>
      <c r="D26" s="3"/>
      <c r="E26" s="3"/>
      <c r="F26" s="41">
        <f>F27</f>
        <v>1404.70514</v>
      </c>
      <c r="G26" s="14">
        <v>0</v>
      </c>
      <c r="H26" s="14">
        <v>0</v>
      </c>
    </row>
    <row r="27" spans="1:8" ht="48" customHeight="1">
      <c r="A27" s="30" t="s">
        <v>13</v>
      </c>
      <c r="B27" s="29" t="s">
        <v>121</v>
      </c>
      <c r="C27" s="9" t="s">
        <v>14</v>
      </c>
      <c r="D27" s="3" t="s">
        <v>22</v>
      </c>
      <c r="E27" s="3" t="s">
        <v>56</v>
      </c>
      <c r="F27" s="31">
        <v>1404.70514</v>
      </c>
      <c r="G27" s="14">
        <v>0</v>
      </c>
      <c r="H27" s="14">
        <v>0</v>
      </c>
    </row>
    <row r="28" spans="1:8" ht="37.5">
      <c r="A28" s="1" t="s">
        <v>18</v>
      </c>
      <c r="B28" s="3" t="s">
        <v>66</v>
      </c>
      <c r="C28" s="10"/>
      <c r="D28" s="10"/>
      <c r="E28" s="10"/>
      <c r="F28" s="14">
        <f>F29+F32+F38+F44+F35+F41+F53+F47+F50</f>
        <v>5933.1229999999996</v>
      </c>
      <c r="G28" s="14">
        <f>G29+G32+G38+G44+G35+G41+G53+G47</f>
        <v>2191.433</v>
      </c>
      <c r="H28" s="14">
        <f>H29+H32+H38+H44+H35+H41+H53+H47</f>
        <v>2274.5159999999996</v>
      </c>
    </row>
    <row r="29" spans="1:8" ht="37.5">
      <c r="A29" s="12" t="s">
        <v>19</v>
      </c>
      <c r="B29" s="3" t="s">
        <v>86</v>
      </c>
      <c r="C29" s="10"/>
      <c r="D29" s="10"/>
      <c r="E29" s="10"/>
      <c r="F29" s="14">
        <f>F30</f>
        <v>70</v>
      </c>
      <c r="G29" s="14">
        <f t="shared" ref="G29:H29" si="0">G30</f>
        <v>70</v>
      </c>
      <c r="H29" s="14">
        <f t="shared" si="0"/>
        <v>70</v>
      </c>
    </row>
    <row r="30" spans="1:8" ht="37.5">
      <c r="A30" s="12" t="s">
        <v>13</v>
      </c>
      <c r="B30" s="3" t="s">
        <v>86</v>
      </c>
      <c r="C30" s="5" t="s">
        <v>14</v>
      </c>
      <c r="D30" s="5" t="s">
        <v>16</v>
      </c>
      <c r="E30" s="5" t="s">
        <v>20</v>
      </c>
      <c r="F30" s="14">
        <f>F31</f>
        <v>70</v>
      </c>
      <c r="G30" s="14">
        <f>G31</f>
        <v>70</v>
      </c>
      <c r="H30" s="14">
        <f>H31</f>
        <v>70</v>
      </c>
    </row>
    <row r="31" spans="1:8" ht="38.25" customHeight="1">
      <c r="A31" s="12" t="s">
        <v>101</v>
      </c>
      <c r="B31" s="3" t="s">
        <v>86</v>
      </c>
      <c r="C31" s="5" t="s">
        <v>100</v>
      </c>
      <c r="D31" s="5" t="s">
        <v>16</v>
      </c>
      <c r="E31" s="5" t="s">
        <v>20</v>
      </c>
      <c r="F31" s="14">
        <v>70</v>
      </c>
      <c r="G31" s="14">
        <v>70</v>
      </c>
      <c r="H31" s="14">
        <v>70</v>
      </c>
    </row>
    <row r="32" spans="1:8" ht="43.5" customHeight="1">
      <c r="A32" s="15" t="s">
        <v>21</v>
      </c>
      <c r="B32" s="3" t="s">
        <v>67</v>
      </c>
      <c r="C32" s="10"/>
      <c r="D32" s="10"/>
      <c r="E32" s="10"/>
      <c r="F32" s="14">
        <f t="shared" ref="F32:H33" si="1">F33</f>
        <v>353.83499999999998</v>
      </c>
      <c r="G32" s="16">
        <f t="shared" si="1"/>
        <v>466.03</v>
      </c>
      <c r="H32" s="16">
        <f t="shared" si="1"/>
        <v>481.95499999999998</v>
      </c>
    </row>
    <row r="33" spans="1:8" ht="55.5" customHeight="1">
      <c r="A33" s="12" t="s">
        <v>13</v>
      </c>
      <c r="B33" s="3" t="s">
        <v>67</v>
      </c>
      <c r="C33" s="10">
        <v>200</v>
      </c>
      <c r="D33" s="17" t="s">
        <v>22</v>
      </c>
      <c r="E33" s="17" t="s">
        <v>23</v>
      </c>
      <c r="F33" s="14">
        <f t="shared" si="1"/>
        <v>353.83499999999998</v>
      </c>
      <c r="G33" s="14">
        <f t="shared" si="1"/>
        <v>466.03</v>
      </c>
      <c r="H33" s="14">
        <f t="shared" si="1"/>
        <v>481.95499999999998</v>
      </c>
    </row>
    <row r="34" spans="1:8" ht="39" customHeight="1">
      <c r="A34" s="12" t="s">
        <v>101</v>
      </c>
      <c r="B34" s="3" t="s">
        <v>67</v>
      </c>
      <c r="C34" s="10">
        <v>240</v>
      </c>
      <c r="D34" s="17" t="s">
        <v>22</v>
      </c>
      <c r="E34" s="17" t="s">
        <v>23</v>
      </c>
      <c r="F34" s="14">
        <v>353.83499999999998</v>
      </c>
      <c r="G34" s="14">
        <v>466.03</v>
      </c>
      <c r="H34" s="14">
        <v>481.95499999999998</v>
      </c>
    </row>
    <row r="35" spans="1:8" ht="55.5" customHeight="1">
      <c r="A35" s="15" t="s">
        <v>26</v>
      </c>
      <c r="B35" s="3" t="s">
        <v>68</v>
      </c>
      <c r="C35" s="10"/>
      <c r="D35" s="17"/>
      <c r="E35" s="17"/>
      <c r="F35" s="14">
        <f t="shared" ref="F35:H36" si="2">F36</f>
        <v>7.2220000000000004</v>
      </c>
      <c r="G35" s="16">
        <f t="shared" si="2"/>
        <v>9.5109999999999992</v>
      </c>
      <c r="H35" s="16">
        <f t="shared" si="2"/>
        <v>9.8360000000000003</v>
      </c>
    </row>
    <row r="36" spans="1:8" ht="55.5" customHeight="1">
      <c r="A36" s="12" t="s">
        <v>13</v>
      </c>
      <c r="B36" s="3" t="s">
        <v>68</v>
      </c>
      <c r="C36" s="10">
        <v>200</v>
      </c>
      <c r="D36" s="17" t="s">
        <v>22</v>
      </c>
      <c r="E36" s="17" t="s">
        <v>23</v>
      </c>
      <c r="F36" s="14">
        <f t="shared" si="2"/>
        <v>7.2220000000000004</v>
      </c>
      <c r="G36" s="16">
        <f t="shared" si="2"/>
        <v>9.5109999999999992</v>
      </c>
      <c r="H36" s="16">
        <f t="shared" si="2"/>
        <v>9.8360000000000003</v>
      </c>
    </row>
    <row r="37" spans="1:8" ht="55.5" customHeight="1">
      <c r="A37" s="12" t="s">
        <v>101</v>
      </c>
      <c r="B37" s="3" t="s">
        <v>68</v>
      </c>
      <c r="C37" s="10">
        <v>240</v>
      </c>
      <c r="D37" s="17" t="s">
        <v>22</v>
      </c>
      <c r="E37" s="17" t="s">
        <v>23</v>
      </c>
      <c r="F37" s="14">
        <v>7.2220000000000004</v>
      </c>
      <c r="G37" s="16">
        <v>9.5109999999999992</v>
      </c>
      <c r="H37" s="16">
        <v>9.8360000000000003</v>
      </c>
    </row>
    <row r="38" spans="1:8" ht="56.25">
      <c r="A38" s="15" t="s">
        <v>24</v>
      </c>
      <c r="B38" s="3" t="s">
        <v>69</v>
      </c>
      <c r="C38" s="10"/>
      <c r="D38" s="10"/>
      <c r="E38" s="10"/>
      <c r="F38" s="14">
        <f t="shared" ref="F38:H39" si="3">F39</f>
        <v>825.61400000000003</v>
      </c>
      <c r="G38" s="16">
        <f t="shared" si="3"/>
        <v>1087.403</v>
      </c>
      <c r="H38" s="16">
        <f t="shared" si="3"/>
        <v>1124.5609999999999</v>
      </c>
    </row>
    <row r="39" spans="1:8" ht="37.5">
      <c r="A39" s="12" t="s">
        <v>13</v>
      </c>
      <c r="B39" s="3" t="s">
        <v>69</v>
      </c>
      <c r="C39" s="10">
        <v>200</v>
      </c>
      <c r="D39" s="17" t="s">
        <v>22</v>
      </c>
      <c r="E39" s="17" t="s">
        <v>23</v>
      </c>
      <c r="F39" s="14">
        <f t="shared" si="3"/>
        <v>825.61400000000003</v>
      </c>
      <c r="G39" s="16">
        <f t="shared" si="3"/>
        <v>1087.403</v>
      </c>
      <c r="H39" s="16">
        <f t="shared" si="3"/>
        <v>1124.5609999999999</v>
      </c>
    </row>
    <row r="40" spans="1:8" ht="37.5">
      <c r="A40" s="12" t="s">
        <v>101</v>
      </c>
      <c r="B40" s="3" t="s">
        <v>69</v>
      </c>
      <c r="C40" s="10">
        <v>240</v>
      </c>
      <c r="D40" s="17" t="s">
        <v>22</v>
      </c>
      <c r="E40" s="17" t="s">
        <v>23</v>
      </c>
      <c r="F40" s="14">
        <v>825.61400000000003</v>
      </c>
      <c r="G40" s="16">
        <v>1087.403</v>
      </c>
      <c r="H40" s="16">
        <v>1124.5609999999999</v>
      </c>
    </row>
    <row r="41" spans="1:8" ht="54" customHeight="1">
      <c r="A41" s="15" t="s">
        <v>27</v>
      </c>
      <c r="B41" s="3" t="s">
        <v>70</v>
      </c>
      <c r="C41" s="10"/>
      <c r="D41" s="17"/>
      <c r="E41" s="17"/>
      <c r="F41" s="14">
        <f t="shared" ref="F41:H42" si="4">F42</f>
        <v>43.454000000000001</v>
      </c>
      <c r="G41" s="14">
        <f t="shared" si="4"/>
        <v>57.231999999999999</v>
      </c>
      <c r="H41" s="14">
        <f t="shared" si="4"/>
        <v>59.186999999999998</v>
      </c>
    </row>
    <row r="42" spans="1:8" ht="37.5">
      <c r="A42" s="12" t="s">
        <v>13</v>
      </c>
      <c r="B42" s="3" t="s">
        <v>70</v>
      </c>
      <c r="C42" s="10">
        <v>200</v>
      </c>
      <c r="D42" s="17" t="s">
        <v>22</v>
      </c>
      <c r="E42" s="17" t="s">
        <v>23</v>
      </c>
      <c r="F42" s="14">
        <f t="shared" si="4"/>
        <v>43.454000000000001</v>
      </c>
      <c r="G42" s="14">
        <f t="shared" si="4"/>
        <v>57.231999999999999</v>
      </c>
      <c r="H42" s="14">
        <f t="shared" si="4"/>
        <v>59.186999999999998</v>
      </c>
    </row>
    <row r="43" spans="1:8" ht="37.5">
      <c r="A43" s="12" t="s">
        <v>101</v>
      </c>
      <c r="B43" s="3" t="s">
        <v>70</v>
      </c>
      <c r="C43" s="10">
        <v>240</v>
      </c>
      <c r="D43" s="17" t="s">
        <v>22</v>
      </c>
      <c r="E43" s="17" t="s">
        <v>23</v>
      </c>
      <c r="F43" s="14">
        <v>43.454000000000001</v>
      </c>
      <c r="G43" s="14">
        <v>57.231999999999999</v>
      </c>
      <c r="H43" s="14">
        <v>59.186999999999998</v>
      </c>
    </row>
    <row r="44" spans="1:8" ht="37.5">
      <c r="A44" s="15" t="s">
        <v>25</v>
      </c>
      <c r="B44" s="3" t="s">
        <v>71</v>
      </c>
      <c r="C44" s="10"/>
      <c r="D44" s="10"/>
      <c r="E44" s="10"/>
      <c r="F44" s="14">
        <f t="shared" ref="F44:H45" si="5">F45</f>
        <v>214.32400000000001</v>
      </c>
      <c r="G44" s="16">
        <f t="shared" si="5"/>
        <v>501.25700000000001</v>
      </c>
      <c r="H44" s="16">
        <f t="shared" si="5"/>
        <v>528.97699999999998</v>
      </c>
    </row>
    <row r="45" spans="1:8" ht="37.5">
      <c r="A45" s="12" t="s">
        <v>13</v>
      </c>
      <c r="B45" s="3" t="s">
        <v>71</v>
      </c>
      <c r="C45" s="10">
        <v>200</v>
      </c>
      <c r="D45" s="17" t="s">
        <v>22</v>
      </c>
      <c r="E45" s="17" t="s">
        <v>23</v>
      </c>
      <c r="F45" s="14">
        <f t="shared" si="5"/>
        <v>214.32400000000001</v>
      </c>
      <c r="G45" s="16">
        <f t="shared" si="5"/>
        <v>501.25700000000001</v>
      </c>
      <c r="H45" s="16">
        <f t="shared" si="5"/>
        <v>528.97699999999998</v>
      </c>
    </row>
    <row r="46" spans="1:8" ht="36.75" customHeight="1">
      <c r="A46" s="12" t="s">
        <v>101</v>
      </c>
      <c r="B46" s="3" t="s">
        <v>71</v>
      </c>
      <c r="C46" s="10">
        <v>240</v>
      </c>
      <c r="D46" s="17" t="s">
        <v>22</v>
      </c>
      <c r="E46" s="17" t="s">
        <v>23</v>
      </c>
      <c r="F46" s="14">
        <v>214.32400000000001</v>
      </c>
      <c r="G46" s="16">
        <v>501.25700000000001</v>
      </c>
      <c r="H46" s="16">
        <v>528.97699999999998</v>
      </c>
    </row>
    <row r="47" spans="1:8" ht="56.25" hidden="1">
      <c r="A47" s="32" t="s">
        <v>92</v>
      </c>
      <c r="B47" s="33" t="s">
        <v>93</v>
      </c>
      <c r="C47" s="10"/>
      <c r="D47" s="17"/>
      <c r="E47" s="17"/>
      <c r="F47" s="14">
        <f>F48</f>
        <v>0</v>
      </c>
      <c r="G47" s="14">
        <f t="shared" ref="G47" si="6">G48</f>
        <v>0</v>
      </c>
      <c r="H47" s="14">
        <v>0</v>
      </c>
    </row>
    <row r="48" spans="1:8" ht="37.5" hidden="1">
      <c r="A48" s="11" t="s">
        <v>13</v>
      </c>
      <c r="B48" s="33" t="s">
        <v>93</v>
      </c>
      <c r="C48" s="10">
        <v>200</v>
      </c>
      <c r="D48" s="17" t="s">
        <v>22</v>
      </c>
      <c r="E48" s="17" t="s">
        <v>23</v>
      </c>
      <c r="F48" s="14">
        <f>F49</f>
        <v>0</v>
      </c>
      <c r="G48" s="16">
        <v>0</v>
      </c>
      <c r="H48" s="16">
        <v>0</v>
      </c>
    </row>
    <row r="49" spans="1:8" ht="37.5" hidden="1">
      <c r="A49" s="12" t="s">
        <v>101</v>
      </c>
      <c r="B49" s="33" t="s">
        <v>93</v>
      </c>
      <c r="C49" s="10">
        <v>240</v>
      </c>
      <c r="D49" s="17" t="s">
        <v>22</v>
      </c>
      <c r="E49" s="17" t="s">
        <v>23</v>
      </c>
      <c r="F49" s="14">
        <v>0</v>
      </c>
      <c r="G49" s="16">
        <v>0</v>
      </c>
      <c r="H49" s="16">
        <v>0</v>
      </c>
    </row>
    <row r="50" spans="1:8" ht="37.5">
      <c r="A50" s="32" t="s">
        <v>102</v>
      </c>
      <c r="B50" s="33" t="s">
        <v>103</v>
      </c>
      <c r="C50" s="33"/>
      <c r="D50" s="17"/>
      <c r="E50" s="17"/>
      <c r="F50" s="14">
        <f>F51</f>
        <v>2735</v>
      </c>
      <c r="G50" s="16">
        <v>0</v>
      </c>
      <c r="H50" s="16">
        <v>0</v>
      </c>
    </row>
    <row r="51" spans="1:8" ht="37.5">
      <c r="A51" s="11" t="s">
        <v>13</v>
      </c>
      <c r="B51" s="33" t="s">
        <v>103</v>
      </c>
      <c r="C51" s="33">
        <v>200</v>
      </c>
      <c r="D51" s="17" t="s">
        <v>22</v>
      </c>
      <c r="E51" s="17" t="s">
        <v>23</v>
      </c>
      <c r="F51" s="14">
        <f>F52</f>
        <v>2735</v>
      </c>
      <c r="G51" s="16">
        <v>0</v>
      </c>
      <c r="H51" s="16">
        <v>0</v>
      </c>
    </row>
    <row r="52" spans="1:8" ht="36.75" customHeight="1">
      <c r="A52" s="12" t="s">
        <v>101</v>
      </c>
      <c r="B52" s="33" t="s">
        <v>103</v>
      </c>
      <c r="C52" s="33">
        <v>240</v>
      </c>
      <c r="D52" s="17" t="s">
        <v>22</v>
      </c>
      <c r="E52" s="17" t="s">
        <v>23</v>
      </c>
      <c r="F52" s="14">
        <v>2735</v>
      </c>
      <c r="G52" s="16">
        <v>0</v>
      </c>
      <c r="H52" s="16">
        <v>0</v>
      </c>
    </row>
    <row r="53" spans="1:8" ht="43.5" customHeight="1">
      <c r="A53" s="15" t="s">
        <v>28</v>
      </c>
      <c r="B53" s="33" t="s">
        <v>125</v>
      </c>
      <c r="C53" s="10"/>
      <c r="D53" s="17"/>
      <c r="E53" s="17"/>
      <c r="F53" s="14">
        <f>F54</f>
        <v>1683.674</v>
      </c>
      <c r="G53" s="14">
        <f t="shared" ref="G53:H53" si="7">G54</f>
        <v>0</v>
      </c>
      <c r="H53" s="14">
        <f t="shared" si="7"/>
        <v>0</v>
      </c>
    </row>
    <row r="54" spans="1:8" ht="42.75" customHeight="1">
      <c r="A54" s="12" t="s">
        <v>13</v>
      </c>
      <c r="B54" s="33" t="s">
        <v>125</v>
      </c>
      <c r="C54" s="10">
        <v>200</v>
      </c>
      <c r="D54" s="17" t="s">
        <v>22</v>
      </c>
      <c r="E54" s="17" t="s">
        <v>23</v>
      </c>
      <c r="F54" s="14">
        <v>1683.674</v>
      </c>
      <c r="G54" s="16">
        <v>0</v>
      </c>
      <c r="H54" s="16">
        <v>0</v>
      </c>
    </row>
    <row r="55" spans="1:8" ht="46.5" customHeight="1">
      <c r="A55" s="2" t="s">
        <v>32</v>
      </c>
      <c r="B55" s="3" t="s">
        <v>72</v>
      </c>
      <c r="C55" s="10"/>
      <c r="D55" s="10"/>
      <c r="E55" s="10"/>
      <c r="F55" s="14">
        <f>F56+F60+F63+F65</f>
        <v>1393.3</v>
      </c>
      <c r="G55" s="14">
        <f>G56+G60+G63+G65</f>
        <v>1393.3</v>
      </c>
      <c r="H55" s="14">
        <f>H56+H60+H63+H65</f>
        <v>1393.3</v>
      </c>
    </row>
    <row r="56" spans="1:8" ht="24.75" customHeight="1">
      <c r="A56" s="2" t="s">
        <v>59</v>
      </c>
      <c r="B56" s="3" t="s">
        <v>73</v>
      </c>
      <c r="C56" s="10"/>
      <c r="D56" s="10"/>
      <c r="E56" s="10"/>
      <c r="F56" s="14">
        <f>F57+F59</f>
        <v>1100</v>
      </c>
      <c r="G56" s="14">
        <f>G57+G59</f>
        <v>1100</v>
      </c>
      <c r="H56" s="14">
        <f>H57+H59</f>
        <v>1100</v>
      </c>
    </row>
    <row r="57" spans="1:8" ht="37.5">
      <c r="A57" s="12" t="s">
        <v>13</v>
      </c>
      <c r="B57" s="3" t="s">
        <v>73</v>
      </c>
      <c r="C57" s="4" t="s">
        <v>14</v>
      </c>
      <c r="D57" s="5" t="s">
        <v>15</v>
      </c>
      <c r="E57" s="5" t="s">
        <v>16</v>
      </c>
      <c r="F57" s="14">
        <f>F58</f>
        <v>1100</v>
      </c>
      <c r="G57" s="16">
        <f>G58</f>
        <v>1100</v>
      </c>
      <c r="H57" s="16">
        <f>H58</f>
        <v>1100</v>
      </c>
    </row>
    <row r="58" spans="1:8" ht="36.75" customHeight="1">
      <c r="A58" s="12" t="s">
        <v>101</v>
      </c>
      <c r="B58" s="3" t="s">
        <v>73</v>
      </c>
      <c r="C58" s="4" t="s">
        <v>100</v>
      </c>
      <c r="D58" s="5" t="s">
        <v>15</v>
      </c>
      <c r="E58" s="5" t="s">
        <v>16</v>
      </c>
      <c r="F58" s="14">
        <v>1100</v>
      </c>
      <c r="G58" s="16">
        <v>1100</v>
      </c>
      <c r="H58" s="16">
        <v>1100</v>
      </c>
    </row>
    <row r="59" spans="1:8" ht="5.25" hidden="1" customHeight="1">
      <c r="A59" s="12" t="s">
        <v>29</v>
      </c>
      <c r="B59" s="3" t="s">
        <v>73</v>
      </c>
      <c r="C59" s="4" t="s">
        <v>39</v>
      </c>
      <c r="D59" s="5" t="s">
        <v>15</v>
      </c>
      <c r="E59" s="5" t="s">
        <v>16</v>
      </c>
      <c r="F59" s="14">
        <v>0</v>
      </c>
      <c r="G59" s="16">
        <v>0</v>
      </c>
      <c r="H59" s="16">
        <v>0</v>
      </c>
    </row>
    <row r="60" spans="1:8" ht="24" customHeight="1">
      <c r="A60" s="2" t="s">
        <v>33</v>
      </c>
      <c r="B60" s="3" t="s">
        <v>74</v>
      </c>
      <c r="C60" s="5"/>
      <c r="D60" s="5"/>
      <c r="E60" s="5"/>
      <c r="F60" s="14">
        <f t="shared" ref="F60:H61" si="8">F61</f>
        <v>50</v>
      </c>
      <c r="G60" s="16">
        <f t="shared" si="8"/>
        <v>50</v>
      </c>
      <c r="H60" s="16">
        <f t="shared" si="8"/>
        <v>50</v>
      </c>
    </row>
    <row r="61" spans="1:8" ht="51" customHeight="1">
      <c r="A61" s="12" t="s">
        <v>13</v>
      </c>
      <c r="B61" s="3" t="s">
        <v>74</v>
      </c>
      <c r="C61" s="4" t="s">
        <v>14</v>
      </c>
      <c r="D61" s="5" t="s">
        <v>15</v>
      </c>
      <c r="E61" s="5" t="s">
        <v>16</v>
      </c>
      <c r="F61" s="14">
        <f t="shared" si="8"/>
        <v>50</v>
      </c>
      <c r="G61" s="16">
        <f t="shared" si="8"/>
        <v>50</v>
      </c>
      <c r="H61" s="16">
        <f t="shared" si="8"/>
        <v>50</v>
      </c>
    </row>
    <row r="62" spans="1:8" ht="36" customHeight="1">
      <c r="A62" s="12" t="s">
        <v>101</v>
      </c>
      <c r="B62" s="3" t="s">
        <v>74</v>
      </c>
      <c r="C62" s="4" t="s">
        <v>100</v>
      </c>
      <c r="D62" s="5" t="s">
        <v>15</v>
      </c>
      <c r="E62" s="5" t="s">
        <v>16</v>
      </c>
      <c r="F62" s="14">
        <v>50</v>
      </c>
      <c r="G62" s="16">
        <v>50</v>
      </c>
      <c r="H62" s="16">
        <v>50</v>
      </c>
    </row>
    <row r="63" spans="1:8" hidden="1">
      <c r="A63" s="12" t="s">
        <v>54</v>
      </c>
      <c r="B63" s="3" t="s">
        <v>75</v>
      </c>
      <c r="C63" s="4"/>
      <c r="D63" s="5"/>
      <c r="E63" s="5"/>
      <c r="F63" s="42">
        <f>F64</f>
        <v>0</v>
      </c>
      <c r="G63" s="42">
        <f>G64</f>
        <v>0</v>
      </c>
      <c r="H63" s="42">
        <f>H64</f>
        <v>0</v>
      </c>
    </row>
    <row r="64" spans="1:8" ht="37.5" hidden="1">
      <c r="A64" s="12" t="s">
        <v>13</v>
      </c>
      <c r="B64" s="3" t="s">
        <v>75</v>
      </c>
      <c r="C64" s="4" t="s">
        <v>14</v>
      </c>
      <c r="D64" s="5" t="s">
        <v>15</v>
      </c>
      <c r="E64" s="5" t="s">
        <v>16</v>
      </c>
      <c r="F64" s="42">
        <v>0</v>
      </c>
      <c r="G64" s="43">
        <v>0</v>
      </c>
      <c r="H64" s="43">
        <v>0</v>
      </c>
    </row>
    <row r="65" spans="1:8" ht="26.25" customHeight="1">
      <c r="A65" s="2" t="s">
        <v>34</v>
      </c>
      <c r="B65" s="3" t="s">
        <v>76</v>
      </c>
      <c r="C65" s="5"/>
      <c r="D65" s="5"/>
      <c r="E65" s="5"/>
      <c r="F65" s="14">
        <f>F66</f>
        <v>243.3</v>
      </c>
      <c r="G65" s="14">
        <f>G66</f>
        <v>243.3</v>
      </c>
      <c r="H65" s="14">
        <f>H66</f>
        <v>243.3</v>
      </c>
    </row>
    <row r="66" spans="1:8" ht="41.25" customHeight="1">
      <c r="A66" s="12" t="s">
        <v>13</v>
      </c>
      <c r="B66" s="3" t="s">
        <v>76</v>
      </c>
      <c r="C66" s="4" t="s">
        <v>14</v>
      </c>
      <c r="D66" s="5" t="s">
        <v>15</v>
      </c>
      <c r="E66" s="5" t="s">
        <v>16</v>
      </c>
      <c r="F66" s="14">
        <f>F67</f>
        <v>243.3</v>
      </c>
      <c r="G66" s="14">
        <f t="shared" ref="G66:H66" si="9">G67</f>
        <v>243.3</v>
      </c>
      <c r="H66" s="14">
        <f t="shared" si="9"/>
        <v>243.3</v>
      </c>
    </row>
    <row r="67" spans="1:8" ht="41.25" customHeight="1">
      <c r="A67" s="12" t="s">
        <v>101</v>
      </c>
      <c r="B67" s="3" t="s">
        <v>76</v>
      </c>
      <c r="C67" s="4" t="s">
        <v>100</v>
      </c>
      <c r="D67" s="5" t="s">
        <v>15</v>
      </c>
      <c r="E67" s="5" t="s">
        <v>16</v>
      </c>
      <c r="F67" s="14">
        <v>243.3</v>
      </c>
      <c r="G67" s="16">
        <v>243.3</v>
      </c>
      <c r="H67" s="16">
        <v>243.3</v>
      </c>
    </row>
    <row r="68" spans="1:8" ht="41.25" customHeight="1">
      <c r="A68" s="2" t="s">
        <v>35</v>
      </c>
      <c r="B68" s="3" t="s">
        <v>77</v>
      </c>
      <c r="C68" s="4"/>
      <c r="D68" s="5"/>
      <c r="E68" s="5"/>
      <c r="F68" s="14">
        <f>F69+F79+F82+F91+F93+F88+F98+F76+F85</f>
        <v>5686.9</v>
      </c>
      <c r="G68" s="14">
        <f>G69+G79+G82+G91+G93+G88+G98+G76+G85</f>
        <v>5731</v>
      </c>
      <c r="H68" s="14">
        <f>H69+H79+H82+H91+H93+H88+H98+H76+H85</f>
        <v>5814</v>
      </c>
    </row>
    <row r="69" spans="1:8" ht="24" customHeight="1">
      <c r="A69" s="13" t="s">
        <v>36</v>
      </c>
      <c r="B69" s="3" t="s">
        <v>78</v>
      </c>
      <c r="C69" s="5"/>
      <c r="D69" s="5"/>
      <c r="E69" s="5"/>
      <c r="F69" s="14">
        <f>F70+F72+F74</f>
        <v>2984</v>
      </c>
      <c r="G69" s="14">
        <f>G70+G72+G74</f>
        <v>2984</v>
      </c>
      <c r="H69" s="14">
        <f>H70+H72+H74</f>
        <v>2984</v>
      </c>
    </row>
    <row r="70" spans="1:8" ht="79.5" customHeight="1">
      <c r="A70" s="18" t="s">
        <v>37</v>
      </c>
      <c r="B70" s="3" t="s">
        <v>78</v>
      </c>
      <c r="C70" s="19" t="s">
        <v>38</v>
      </c>
      <c r="D70" s="5" t="s">
        <v>30</v>
      </c>
      <c r="E70" s="5" t="s">
        <v>22</v>
      </c>
      <c r="F70" s="14">
        <f>F71</f>
        <v>2426</v>
      </c>
      <c r="G70" s="14">
        <f t="shared" ref="G70:H70" si="10">G71</f>
        <v>2426</v>
      </c>
      <c r="H70" s="14">
        <f t="shared" si="10"/>
        <v>2426</v>
      </c>
    </row>
    <row r="71" spans="1:8" ht="39.75" customHeight="1">
      <c r="A71" s="36" t="s">
        <v>104</v>
      </c>
      <c r="B71" s="3" t="s">
        <v>78</v>
      </c>
      <c r="C71" s="19" t="s">
        <v>105</v>
      </c>
      <c r="D71" s="5" t="s">
        <v>30</v>
      </c>
      <c r="E71" s="5" t="s">
        <v>22</v>
      </c>
      <c r="F71" s="14">
        <v>2426</v>
      </c>
      <c r="G71" s="16">
        <v>2426</v>
      </c>
      <c r="H71" s="16">
        <v>2426</v>
      </c>
    </row>
    <row r="72" spans="1:8" ht="40.5" customHeight="1">
      <c r="A72" s="18" t="s">
        <v>13</v>
      </c>
      <c r="B72" s="3" t="s">
        <v>78</v>
      </c>
      <c r="C72" s="4" t="s">
        <v>14</v>
      </c>
      <c r="D72" s="5" t="s">
        <v>30</v>
      </c>
      <c r="E72" s="5" t="s">
        <v>22</v>
      </c>
      <c r="F72" s="14">
        <f>F73</f>
        <v>555.79999999999995</v>
      </c>
      <c r="G72" s="14">
        <f t="shared" ref="G72:H72" si="11">G73</f>
        <v>555.79999999999995</v>
      </c>
      <c r="H72" s="14">
        <f t="shared" si="11"/>
        <v>555.79999999999995</v>
      </c>
    </row>
    <row r="73" spans="1:8" ht="36.75" customHeight="1">
      <c r="A73" s="12" t="s">
        <v>101</v>
      </c>
      <c r="B73" s="3" t="s">
        <v>78</v>
      </c>
      <c r="C73" s="4" t="s">
        <v>100</v>
      </c>
      <c r="D73" s="5" t="s">
        <v>30</v>
      </c>
      <c r="E73" s="5" t="s">
        <v>22</v>
      </c>
      <c r="F73" s="14">
        <v>555.79999999999995</v>
      </c>
      <c r="G73" s="16">
        <v>555.79999999999995</v>
      </c>
      <c r="H73" s="16">
        <v>555.79999999999995</v>
      </c>
    </row>
    <row r="74" spans="1:8" ht="24.75" customHeight="1">
      <c r="A74" s="20" t="s">
        <v>29</v>
      </c>
      <c r="B74" s="3" t="s">
        <v>78</v>
      </c>
      <c r="C74" s="4" t="s">
        <v>39</v>
      </c>
      <c r="D74" s="5" t="s">
        <v>30</v>
      </c>
      <c r="E74" s="5" t="s">
        <v>22</v>
      </c>
      <c r="F74" s="14">
        <f>F75</f>
        <v>2.2000000000000002</v>
      </c>
      <c r="G74" s="14">
        <f t="shared" ref="G74:H74" si="12">G75</f>
        <v>2.2000000000000002</v>
      </c>
      <c r="H74" s="14">
        <f t="shared" si="12"/>
        <v>2.2000000000000002</v>
      </c>
    </row>
    <row r="75" spans="1:8" ht="24.75" customHeight="1">
      <c r="A75" s="20" t="s">
        <v>107</v>
      </c>
      <c r="B75" s="3" t="s">
        <v>78</v>
      </c>
      <c r="C75" s="4" t="s">
        <v>106</v>
      </c>
      <c r="D75" s="5" t="s">
        <v>30</v>
      </c>
      <c r="E75" s="5" t="s">
        <v>22</v>
      </c>
      <c r="F75" s="14">
        <v>2.2000000000000002</v>
      </c>
      <c r="G75" s="14">
        <v>2.2000000000000002</v>
      </c>
      <c r="H75" s="14">
        <v>2.2000000000000002</v>
      </c>
    </row>
    <row r="76" spans="1:8" ht="20.25" customHeight="1">
      <c r="A76" s="37" t="s">
        <v>110</v>
      </c>
      <c r="B76" s="38" t="s">
        <v>111</v>
      </c>
      <c r="C76" s="4"/>
      <c r="D76" s="5"/>
      <c r="E76" s="5"/>
      <c r="F76" s="14">
        <f>F77</f>
        <v>1243</v>
      </c>
      <c r="G76" s="14">
        <f t="shared" ref="G76:H76" si="13">G77</f>
        <v>1243</v>
      </c>
      <c r="H76" s="14">
        <f t="shared" si="13"/>
        <v>1243</v>
      </c>
    </row>
    <row r="77" spans="1:8" ht="38.25" customHeight="1">
      <c r="A77" s="37" t="s">
        <v>13</v>
      </c>
      <c r="B77" s="38" t="s">
        <v>111</v>
      </c>
      <c r="C77" s="4" t="s">
        <v>14</v>
      </c>
      <c r="D77" s="5" t="s">
        <v>30</v>
      </c>
      <c r="E77" s="5" t="s">
        <v>22</v>
      </c>
      <c r="F77" s="14">
        <f>F78</f>
        <v>1243</v>
      </c>
      <c r="G77" s="14">
        <f t="shared" ref="G77:H77" si="14">G78</f>
        <v>1243</v>
      </c>
      <c r="H77" s="14">
        <f t="shared" si="14"/>
        <v>1243</v>
      </c>
    </row>
    <row r="78" spans="1:8" ht="37.5" customHeight="1">
      <c r="A78" s="37" t="s">
        <v>101</v>
      </c>
      <c r="B78" s="38" t="s">
        <v>111</v>
      </c>
      <c r="C78" s="4" t="s">
        <v>100</v>
      </c>
      <c r="D78" s="5" t="s">
        <v>30</v>
      </c>
      <c r="E78" s="5" t="s">
        <v>22</v>
      </c>
      <c r="F78" s="14">
        <v>1243</v>
      </c>
      <c r="G78" s="14">
        <v>1243</v>
      </c>
      <c r="H78" s="14">
        <v>1243</v>
      </c>
    </row>
    <row r="79" spans="1:8" ht="49.5" customHeight="1">
      <c r="A79" s="12" t="s">
        <v>40</v>
      </c>
      <c r="B79" s="3" t="s">
        <v>79</v>
      </c>
      <c r="C79" s="21"/>
      <c r="D79" s="5"/>
      <c r="E79" s="5"/>
      <c r="F79" s="14">
        <f>F80</f>
        <v>1047</v>
      </c>
      <c r="G79" s="14">
        <f t="shared" ref="G79:H79" si="15">G80</f>
        <v>1047</v>
      </c>
      <c r="H79" s="14">
        <f t="shared" si="15"/>
        <v>1047</v>
      </c>
    </row>
    <row r="80" spans="1:8" ht="88.5" customHeight="1">
      <c r="A80" s="18" t="s">
        <v>37</v>
      </c>
      <c r="B80" s="3" t="s">
        <v>79</v>
      </c>
      <c r="C80" s="19" t="s">
        <v>38</v>
      </c>
      <c r="D80" s="5" t="s">
        <v>30</v>
      </c>
      <c r="E80" s="5" t="s">
        <v>22</v>
      </c>
      <c r="F80" s="14">
        <f>F81</f>
        <v>1047</v>
      </c>
      <c r="G80" s="16">
        <f>G81</f>
        <v>1047</v>
      </c>
      <c r="H80" s="16">
        <f>H81</f>
        <v>1047</v>
      </c>
    </row>
    <row r="81" spans="1:8" ht="42" customHeight="1">
      <c r="A81" s="18" t="s">
        <v>104</v>
      </c>
      <c r="B81" s="3" t="s">
        <v>79</v>
      </c>
      <c r="C81" s="19" t="s">
        <v>105</v>
      </c>
      <c r="D81" s="5" t="s">
        <v>30</v>
      </c>
      <c r="E81" s="5" t="s">
        <v>22</v>
      </c>
      <c r="F81" s="14">
        <v>1047</v>
      </c>
      <c r="G81" s="16">
        <v>1047</v>
      </c>
      <c r="H81" s="16">
        <v>1047</v>
      </c>
    </row>
    <row r="82" spans="1:8" ht="26.25" customHeight="1">
      <c r="A82" s="2" t="s">
        <v>41</v>
      </c>
      <c r="B82" s="3" t="s">
        <v>80</v>
      </c>
      <c r="C82" s="5"/>
      <c r="D82" s="5"/>
      <c r="E82" s="5"/>
      <c r="F82" s="14">
        <f t="shared" ref="F82:H82" si="16">F83</f>
        <v>10</v>
      </c>
      <c r="G82" s="16">
        <f t="shared" si="16"/>
        <v>10</v>
      </c>
      <c r="H82" s="16">
        <f t="shared" si="16"/>
        <v>10</v>
      </c>
    </row>
    <row r="83" spans="1:8">
      <c r="A83" s="20" t="s">
        <v>29</v>
      </c>
      <c r="B83" s="3" t="s">
        <v>80</v>
      </c>
      <c r="C83" s="4" t="s">
        <v>39</v>
      </c>
      <c r="D83" s="5" t="s">
        <v>30</v>
      </c>
      <c r="E83" s="5" t="s">
        <v>31</v>
      </c>
      <c r="F83" s="14">
        <f>F84</f>
        <v>10</v>
      </c>
      <c r="G83" s="16">
        <f>G84</f>
        <v>10</v>
      </c>
      <c r="H83" s="16">
        <f>H84</f>
        <v>10</v>
      </c>
    </row>
    <row r="84" spans="1:8">
      <c r="A84" s="36" t="s">
        <v>109</v>
      </c>
      <c r="B84" s="3" t="s">
        <v>80</v>
      </c>
      <c r="C84" s="4" t="s">
        <v>108</v>
      </c>
      <c r="D84" s="5" t="s">
        <v>30</v>
      </c>
      <c r="E84" s="5" t="s">
        <v>31</v>
      </c>
      <c r="F84" s="14">
        <v>10</v>
      </c>
      <c r="G84" s="16">
        <v>10</v>
      </c>
      <c r="H84" s="16">
        <v>10</v>
      </c>
    </row>
    <row r="85" spans="1:8" ht="37.5">
      <c r="A85" s="40" t="s">
        <v>114</v>
      </c>
      <c r="B85" s="41" t="s">
        <v>115</v>
      </c>
      <c r="C85" s="4"/>
      <c r="D85" s="5"/>
      <c r="E85" s="5"/>
      <c r="F85" s="14">
        <f t="shared" ref="F85:H86" si="17">F86</f>
        <v>50</v>
      </c>
      <c r="G85" s="16">
        <f t="shared" si="17"/>
        <v>50</v>
      </c>
      <c r="H85" s="16">
        <f t="shared" si="17"/>
        <v>50</v>
      </c>
    </row>
    <row r="86" spans="1:8" ht="37.5">
      <c r="A86" s="40" t="s">
        <v>13</v>
      </c>
      <c r="B86" s="41" t="s">
        <v>115</v>
      </c>
      <c r="C86" s="4" t="s">
        <v>14</v>
      </c>
      <c r="D86" s="5" t="s">
        <v>30</v>
      </c>
      <c r="E86" s="5" t="s">
        <v>43</v>
      </c>
      <c r="F86" s="14">
        <f t="shared" si="17"/>
        <v>50</v>
      </c>
      <c r="G86" s="16">
        <f t="shared" si="17"/>
        <v>50</v>
      </c>
      <c r="H86" s="16">
        <f t="shared" si="17"/>
        <v>50</v>
      </c>
    </row>
    <row r="87" spans="1:8" ht="37.5">
      <c r="A87" s="40" t="s">
        <v>101</v>
      </c>
      <c r="B87" s="41" t="s">
        <v>115</v>
      </c>
      <c r="C87" s="4" t="s">
        <v>100</v>
      </c>
      <c r="D87" s="5" t="s">
        <v>30</v>
      </c>
      <c r="E87" s="5" t="s">
        <v>43</v>
      </c>
      <c r="F87" s="14">
        <v>50</v>
      </c>
      <c r="G87" s="16">
        <v>50</v>
      </c>
      <c r="H87" s="16">
        <v>50</v>
      </c>
    </row>
    <row r="88" spans="1:8" ht="37.5">
      <c r="A88" s="6" t="s">
        <v>55</v>
      </c>
      <c r="B88" s="3" t="s">
        <v>87</v>
      </c>
      <c r="C88" s="4"/>
      <c r="D88" s="5"/>
      <c r="E88" s="5"/>
      <c r="F88" s="14">
        <f t="shared" ref="F88:H89" si="18">F89</f>
        <v>50</v>
      </c>
      <c r="G88" s="14">
        <f t="shared" si="18"/>
        <v>50</v>
      </c>
      <c r="H88" s="14">
        <f t="shared" si="18"/>
        <v>50</v>
      </c>
    </row>
    <row r="89" spans="1:8" ht="37.5">
      <c r="A89" s="12" t="s">
        <v>13</v>
      </c>
      <c r="B89" s="3" t="s">
        <v>87</v>
      </c>
      <c r="C89" s="4" t="s">
        <v>14</v>
      </c>
      <c r="D89" s="5" t="s">
        <v>22</v>
      </c>
      <c r="E89" s="5" t="s">
        <v>56</v>
      </c>
      <c r="F89" s="14">
        <f t="shared" si="18"/>
        <v>50</v>
      </c>
      <c r="G89" s="22">
        <f t="shared" si="18"/>
        <v>50</v>
      </c>
      <c r="H89" s="22">
        <f t="shared" si="18"/>
        <v>50</v>
      </c>
    </row>
    <row r="90" spans="1:8" ht="36.75" customHeight="1">
      <c r="A90" s="12" t="s">
        <v>101</v>
      </c>
      <c r="B90" s="3" t="s">
        <v>87</v>
      </c>
      <c r="C90" s="4" t="s">
        <v>100</v>
      </c>
      <c r="D90" s="5" t="s">
        <v>22</v>
      </c>
      <c r="E90" s="5" t="s">
        <v>56</v>
      </c>
      <c r="F90" s="14">
        <v>50</v>
      </c>
      <c r="G90" s="22">
        <v>50</v>
      </c>
      <c r="H90" s="22">
        <v>50</v>
      </c>
    </row>
    <row r="91" spans="1:8" ht="30" hidden="1" customHeight="1">
      <c r="A91" s="2" t="s">
        <v>42</v>
      </c>
      <c r="B91" s="3" t="s">
        <v>81</v>
      </c>
      <c r="C91" s="4"/>
      <c r="D91" s="5"/>
      <c r="E91" s="5"/>
      <c r="F91" s="42">
        <f>F92</f>
        <v>0</v>
      </c>
      <c r="G91" s="42">
        <f>G92</f>
        <v>0</v>
      </c>
      <c r="H91" s="42">
        <f>H92</f>
        <v>0</v>
      </c>
    </row>
    <row r="92" spans="1:8" ht="45" hidden="1" customHeight="1">
      <c r="A92" s="20" t="s">
        <v>29</v>
      </c>
      <c r="B92" s="3" t="s">
        <v>81</v>
      </c>
      <c r="C92" s="4" t="s">
        <v>39</v>
      </c>
      <c r="D92" s="5" t="s">
        <v>30</v>
      </c>
      <c r="E92" s="5" t="s">
        <v>43</v>
      </c>
      <c r="F92" s="42">
        <v>0</v>
      </c>
      <c r="G92" s="43">
        <v>0</v>
      </c>
      <c r="H92" s="43">
        <v>0</v>
      </c>
    </row>
    <row r="93" spans="1:8" ht="37.5">
      <c r="A93" s="18" t="s">
        <v>44</v>
      </c>
      <c r="B93" s="3" t="s">
        <v>88</v>
      </c>
      <c r="C93" s="4"/>
      <c r="D93" s="5"/>
      <c r="E93" s="5"/>
      <c r="F93" s="14">
        <f>F94+F96</f>
        <v>30</v>
      </c>
      <c r="G93" s="14">
        <f>G94+G96</f>
        <v>30</v>
      </c>
      <c r="H93" s="14">
        <f>H94+H96</f>
        <v>30</v>
      </c>
    </row>
    <row r="94" spans="1:8" ht="37.5">
      <c r="A94" s="12" t="s">
        <v>13</v>
      </c>
      <c r="B94" s="3" t="s">
        <v>88</v>
      </c>
      <c r="C94" s="4" t="s">
        <v>14</v>
      </c>
      <c r="D94" s="5" t="s">
        <v>30</v>
      </c>
      <c r="E94" s="5" t="s">
        <v>43</v>
      </c>
      <c r="F94" s="14">
        <f>F95</f>
        <v>30</v>
      </c>
      <c r="G94" s="16">
        <f>G95</f>
        <v>30</v>
      </c>
      <c r="H94" s="16">
        <f>H95</f>
        <v>30</v>
      </c>
    </row>
    <row r="95" spans="1:8" ht="37.5">
      <c r="A95" s="12" t="s">
        <v>101</v>
      </c>
      <c r="B95" s="3" t="s">
        <v>88</v>
      </c>
      <c r="C95" s="4" t="s">
        <v>100</v>
      </c>
      <c r="D95" s="5" t="s">
        <v>30</v>
      </c>
      <c r="E95" s="5" t="s">
        <v>43</v>
      </c>
      <c r="F95" s="14">
        <v>30</v>
      </c>
      <c r="G95" s="16">
        <v>30</v>
      </c>
      <c r="H95" s="16">
        <v>30</v>
      </c>
    </row>
    <row r="96" spans="1:8" hidden="1">
      <c r="A96" s="12" t="s">
        <v>29</v>
      </c>
      <c r="B96" s="3" t="s">
        <v>88</v>
      </c>
      <c r="C96" s="4" t="s">
        <v>39</v>
      </c>
      <c r="D96" s="5" t="s">
        <v>30</v>
      </c>
      <c r="E96" s="5" t="s">
        <v>43</v>
      </c>
      <c r="F96" s="14">
        <f>F97</f>
        <v>0</v>
      </c>
      <c r="G96" s="16">
        <f>G97</f>
        <v>0</v>
      </c>
      <c r="H96" s="16">
        <f>H97</f>
        <v>0</v>
      </c>
    </row>
    <row r="97" spans="1:8" hidden="1">
      <c r="A97" s="20" t="s">
        <v>107</v>
      </c>
      <c r="B97" s="3" t="s">
        <v>88</v>
      </c>
      <c r="C97" s="4" t="s">
        <v>39</v>
      </c>
      <c r="D97" s="5" t="s">
        <v>30</v>
      </c>
      <c r="E97" s="5" t="s">
        <v>43</v>
      </c>
      <c r="F97" s="14">
        <v>0</v>
      </c>
      <c r="G97" s="16">
        <v>0</v>
      </c>
      <c r="H97" s="16">
        <v>0</v>
      </c>
    </row>
    <row r="98" spans="1:8" ht="37.5">
      <c r="A98" s="34" t="s">
        <v>94</v>
      </c>
      <c r="B98" s="19" t="s">
        <v>96</v>
      </c>
      <c r="C98" s="4"/>
      <c r="D98" s="5"/>
      <c r="E98" s="5"/>
      <c r="F98" s="14">
        <f>F99+F101</f>
        <v>272.89999999999998</v>
      </c>
      <c r="G98" s="14">
        <f t="shared" ref="G98:H98" si="19">G99+G101</f>
        <v>317</v>
      </c>
      <c r="H98" s="14">
        <f t="shared" si="19"/>
        <v>400</v>
      </c>
    </row>
    <row r="99" spans="1:8" ht="75">
      <c r="A99" s="30" t="s">
        <v>95</v>
      </c>
      <c r="B99" s="19" t="s">
        <v>96</v>
      </c>
      <c r="C99" s="4" t="s">
        <v>38</v>
      </c>
      <c r="D99" s="5" t="s">
        <v>17</v>
      </c>
      <c r="E99" s="5" t="s">
        <v>16</v>
      </c>
      <c r="F99" s="14">
        <f t="shared" ref="F99:H99" si="20">F100</f>
        <v>224</v>
      </c>
      <c r="G99" s="16">
        <f t="shared" si="20"/>
        <v>248</v>
      </c>
      <c r="H99" s="16">
        <f t="shared" si="20"/>
        <v>271</v>
      </c>
    </row>
    <row r="100" spans="1:8" ht="37.5">
      <c r="A100" s="30" t="s">
        <v>104</v>
      </c>
      <c r="B100" s="19" t="s">
        <v>96</v>
      </c>
      <c r="C100" s="4" t="s">
        <v>105</v>
      </c>
      <c r="D100" s="5" t="s">
        <v>17</v>
      </c>
      <c r="E100" s="5" t="s">
        <v>16</v>
      </c>
      <c r="F100" s="14">
        <v>224</v>
      </c>
      <c r="G100" s="16">
        <v>248</v>
      </c>
      <c r="H100" s="16">
        <v>271</v>
      </c>
    </row>
    <row r="101" spans="1:8" ht="37.5">
      <c r="A101" s="12" t="s">
        <v>13</v>
      </c>
      <c r="B101" s="19" t="s">
        <v>96</v>
      </c>
      <c r="C101" s="4" t="s">
        <v>14</v>
      </c>
      <c r="D101" s="5" t="s">
        <v>17</v>
      </c>
      <c r="E101" s="5" t="s">
        <v>16</v>
      </c>
      <c r="F101" s="14">
        <f>F102</f>
        <v>48.9</v>
      </c>
      <c r="G101" s="14">
        <f t="shared" ref="G101:H101" si="21">G102</f>
        <v>69</v>
      </c>
      <c r="H101" s="14">
        <f t="shared" si="21"/>
        <v>129</v>
      </c>
    </row>
    <row r="102" spans="1:8" ht="37.5">
      <c r="A102" s="12" t="s">
        <v>101</v>
      </c>
      <c r="B102" s="19" t="s">
        <v>96</v>
      </c>
      <c r="C102" s="4" t="s">
        <v>100</v>
      </c>
      <c r="D102" s="5" t="s">
        <v>17</v>
      </c>
      <c r="E102" s="5" t="s">
        <v>16</v>
      </c>
      <c r="F102" s="14">
        <v>48.9</v>
      </c>
      <c r="G102" s="16">
        <v>69</v>
      </c>
      <c r="H102" s="16">
        <v>129</v>
      </c>
    </row>
    <row r="103" spans="1:8" ht="46.5" customHeight="1">
      <c r="A103" s="2" t="s">
        <v>45</v>
      </c>
      <c r="B103" s="3" t="s">
        <v>82</v>
      </c>
      <c r="C103" s="4"/>
      <c r="D103" s="5"/>
      <c r="E103" s="5"/>
      <c r="F103" s="14">
        <f>F104+F107</f>
        <v>310</v>
      </c>
      <c r="G103" s="14">
        <f>G104+G107</f>
        <v>230</v>
      </c>
      <c r="H103" s="14">
        <f>H104+H107</f>
        <v>230</v>
      </c>
    </row>
    <row r="104" spans="1:8" ht="60" customHeight="1">
      <c r="A104" s="13" t="s">
        <v>46</v>
      </c>
      <c r="B104" s="3" t="s">
        <v>89</v>
      </c>
      <c r="C104" s="4"/>
      <c r="D104" s="5"/>
      <c r="E104" s="5"/>
      <c r="F104" s="14">
        <f>F105</f>
        <v>30</v>
      </c>
      <c r="G104" s="14">
        <f t="shared" ref="G104:H104" si="22">G105</f>
        <v>30</v>
      </c>
      <c r="H104" s="14">
        <f t="shared" si="22"/>
        <v>30</v>
      </c>
    </row>
    <row r="105" spans="1:8" ht="45" customHeight="1">
      <c r="A105" s="12" t="s">
        <v>13</v>
      </c>
      <c r="B105" s="3" t="s">
        <v>89</v>
      </c>
      <c r="C105" s="4" t="s">
        <v>14</v>
      </c>
      <c r="D105" s="5" t="s">
        <v>15</v>
      </c>
      <c r="E105" s="5" t="s">
        <v>30</v>
      </c>
      <c r="F105" s="14">
        <f>F106</f>
        <v>30</v>
      </c>
      <c r="G105" s="14">
        <f>G106</f>
        <v>30</v>
      </c>
      <c r="H105" s="14">
        <f>H106</f>
        <v>30</v>
      </c>
    </row>
    <row r="106" spans="1:8" ht="45" customHeight="1">
      <c r="A106" s="12" t="s">
        <v>101</v>
      </c>
      <c r="B106" s="3" t="s">
        <v>89</v>
      </c>
      <c r="C106" s="4" t="s">
        <v>100</v>
      </c>
      <c r="D106" s="5" t="s">
        <v>15</v>
      </c>
      <c r="E106" s="5" t="s">
        <v>30</v>
      </c>
      <c r="F106" s="14">
        <v>30</v>
      </c>
      <c r="G106" s="16">
        <v>30</v>
      </c>
      <c r="H106" s="16">
        <v>30</v>
      </c>
    </row>
    <row r="107" spans="1:8" ht="30.75" customHeight="1">
      <c r="A107" s="13" t="s">
        <v>47</v>
      </c>
      <c r="B107" s="3" t="s">
        <v>83</v>
      </c>
      <c r="C107" s="4"/>
      <c r="D107" s="5"/>
      <c r="E107" s="5"/>
      <c r="F107" s="14">
        <f t="shared" ref="F107:H108" si="23">F108</f>
        <v>280</v>
      </c>
      <c r="G107" s="14">
        <f t="shared" si="23"/>
        <v>200</v>
      </c>
      <c r="H107" s="14">
        <f t="shared" si="23"/>
        <v>200</v>
      </c>
    </row>
    <row r="108" spans="1:8" ht="37.5">
      <c r="A108" s="13" t="s">
        <v>13</v>
      </c>
      <c r="B108" s="3" t="s">
        <v>83</v>
      </c>
      <c r="C108" s="4" t="s">
        <v>14</v>
      </c>
      <c r="D108" s="5" t="s">
        <v>15</v>
      </c>
      <c r="E108" s="5" t="s">
        <v>17</v>
      </c>
      <c r="F108" s="14">
        <f t="shared" si="23"/>
        <v>280</v>
      </c>
      <c r="G108" s="16">
        <f t="shared" si="23"/>
        <v>200</v>
      </c>
      <c r="H108" s="16">
        <f t="shared" si="23"/>
        <v>200</v>
      </c>
    </row>
    <row r="109" spans="1:8" ht="37.5">
      <c r="A109" s="12" t="s">
        <v>101</v>
      </c>
      <c r="B109" s="3" t="s">
        <v>83</v>
      </c>
      <c r="C109" s="4" t="s">
        <v>100</v>
      </c>
      <c r="D109" s="5" t="s">
        <v>15</v>
      </c>
      <c r="E109" s="5" t="s">
        <v>17</v>
      </c>
      <c r="F109" s="14">
        <v>280</v>
      </c>
      <c r="G109" s="16">
        <v>200</v>
      </c>
      <c r="H109" s="16">
        <v>200</v>
      </c>
    </row>
    <row r="110" spans="1:8" ht="55.5" customHeight="1">
      <c r="A110" s="23" t="s">
        <v>48</v>
      </c>
      <c r="B110" s="3" t="s">
        <v>84</v>
      </c>
      <c r="C110" s="4"/>
      <c r="D110" s="5"/>
      <c r="E110" s="5"/>
      <c r="F110" s="14">
        <f t="shared" ref="F110:H111" si="24">F111</f>
        <v>143.4</v>
      </c>
      <c r="G110" s="14">
        <f t="shared" si="24"/>
        <v>143.4</v>
      </c>
      <c r="H110" s="14">
        <f t="shared" si="24"/>
        <v>143.4</v>
      </c>
    </row>
    <row r="111" spans="1:8" ht="30.75" customHeight="1">
      <c r="A111" s="18" t="s">
        <v>49</v>
      </c>
      <c r="B111" s="3" t="s">
        <v>85</v>
      </c>
      <c r="C111" s="19" t="s">
        <v>50</v>
      </c>
      <c r="D111" s="5" t="s">
        <v>20</v>
      </c>
      <c r="E111" s="5" t="s">
        <v>30</v>
      </c>
      <c r="F111" s="14">
        <f t="shared" si="24"/>
        <v>143.4</v>
      </c>
      <c r="G111" s="22">
        <f t="shared" si="24"/>
        <v>143.4</v>
      </c>
      <c r="H111" s="22">
        <f t="shared" si="24"/>
        <v>143.4</v>
      </c>
    </row>
    <row r="112" spans="1:8" ht="30.75" customHeight="1">
      <c r="A112" s="39" t="s">
        <v>112</v>
      </c>
      <c r="B112" s="3" t="s">
        <v>85</v>
      </c>
      <c r="C112" s="19" t="s">
        <v>113</v>
      </c>
      <c r="D112" s="5" t="s">
        <v>20</v>
      </c>
      <c r="E112" s="5" t="s">
        <v>30</v>
      </c>
      <c r="F112" s="14">
        <v>143.4</v>
      </c>
      <c r="G112" s="22">
        <v>143.4</v>
      </c>
      <c r="H112" s="22">
        <v>143.4</v>
      </c>
    </row>
    <row r="113" spans="1:8" ht="30.75" customHeight="1">
      <c r="A113" s="18" t="s">
        <v>57</v>
      </c>
      <c r="B113" s="3" t="s">
        <v>58</v>
      </c>
      <c r="C113" s="19"/>
      <c r="D113" s="5"/>
      <c r="E113" s="5"/>
      <c r="F113" s="14">
        <f t="shared" ref="F113:H114" si="25">F114</f>
        <v>0</v>
      </c>
      <c r="G113" s="14">
        <f t="shared" si="25"/>
        <v>201</v>
      </c>
      <c r="H113" s="14">
        <f t="shared" si="25"/>
        <v>414</v>
      </c>
    </row>
    <row r="114" spans="1:8" ht="39.75" customHeight="1">
      <c r="A114" s="24" t="s">
        <v>51</v>
      </c>
      <c r="B114" s="3" t="s">
        <v>52</v>
      </c>
      <c r="C114" s="4"/>
      <c r="D114" s="5"/>
      <c r="E114" s="5"/>
      <c r="F114" s="14">
        <f t="shared" si="25"/>
        <v>0</v>
      </c>
      <c r="G114" s="16">
        <f t="shared" si="25"/>
        <v>201</v>
      </c>
      <c r="H114" s="16">
        <f t="shared" si="25"/>
        <v>414</v>
      </c>
    </row>
    <row r="115" spans="1:8" ht="28.5" customHeight="1">
      <c r="A115" s="25" t="s">
        <v>29</v>
      </c>
      <c r="B115" s="3" t="s">
        <v>52</v>
      </c>
      <c r="C115" s="19" t="s">
        <v>39</v>
      </c>
      <c r="D115" s="5" t="s">
        <v>30</v>
      </c>
      <c r="E115" s="5" t="s">
        <v>43</v>
      </c>
      <c r="F115" s="14">
        <v>0</v>
      </c>
      <c r="G115" s="16">
        <f>G116</f>
        <v>201</v>
      </c>
      <c r="H115" s="16">
        <f>H116</f>
        <v>414</v>
      </c>
    </row>
    <row r="116" spans="1:8" ht="28.5" customHeight="1">
      <c r="A116" s="36" t="s">
        <v>109</v>
      </c>
      <c r="B116" s="3" t="s">
        <v>52</v>
      </c>
      <c r="C116" s="19" t="s">
        <v>108</v>
      </c>
      <c r="D116" s="5" t="s">
        <v>30</v>
      </c>
      <c r="E116" s="5" t="s">
        <v>43</v>
      </c>
      <c r="F116" s="14">
        <v>0</v>
      </c>
      <c r="G116" s="16">
        <v>201</v>
      </c>
      <c r="H116" s="16">
        <v>414</v>
      </c>
    </row>
    <row r="117" spans="1:8" ht="41.25" customHeight="1">
      <c r="A117" s="25" t="s">
        <v>53</v>
      </c>
      <c r="F117" s="16">
        <f>F111+F103+F68+F55+F28+F23</f>
        <v>14971.428139999998</v>
      </c>
      <c r="G117" s="16">
        <f>G111+G103+G68+G55+G28+G23+G113</f>
        <v>9890.1329999999998</v>
      </c>
      <c r="H117" s="16">
        <f>H111+H103+H68+H55+H28+H23+H113</f>
        <v>10269.216</v>
      </c>
    </row>
  </sheetData>
  <mergeCells count="22">
    <mergeCell ref="E16:E17"/>
    <mergeCell ref="B1:H1"/>
    <mergeCell ref="B2:H2"/>
    <mergeCell ref="B3:H3"/>
    <mergeCell ref="B4:H4"/>
    <mergeCell ref="B5:H5"/>
    <mergeCell ref="B6:H6"/>
    <mergeCell ref="B7:H7"/>
    <mergeCell ref="A15:H15"/>
    <mergeCell ref="A14:H14"/>
    <mergeCell ref="F16:F17"/>
    <mergeCell ref="H16:H17"/>
    <mergeCell ref="G16:G17"/>
    <mergeCell ref="A13:H13"/>
    <mergeCell ref="A12:H12"/>
    <mergeCell ref="A11:H11"/>
    <mergeCell ref="A10:H10"/>
    <mergeCell ref="A9:H9"/>
    <mergeCell ref="A16:A17"/>
    <mergeCell ref="B16:B17"/>
    <mergeCell ref="C16:C17"/>
    <mergeCell ref="D16:D17"/>
  </mergeCells>
  <pageMargins left="0.590551137924194" right="0.590551137924194" top="0.590551137924194" bottom="0.39370077848434398" header="0.51181101799011197" footer="0.51181101799011197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 (2)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2025-12-25T05:44:39Z</cp:lastPrinted>
  <dcterms:modified xsi:type="dcterms:W3CDTF">2025-12-25T05:44:49Z</dcterms:modified>
</cp:coreProperties>
</file>